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120ABF3D-6E29-4036-888D-2EFD45815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6" i="1"/>
  <c r="I7" i="1"/>
  <c r="I9" i="1"/>
  <c r="I10" i="1"/>
  <c r="I11" i="1"/>
  <c r="I12" i="1"/>
  <c r="I14" i="1"/>
  <c r="I17" i="1"/>
  <c r="I18" i="1"/>
  <c r="B30" i="1"/>
  <c r="F11" i="1" l="1"/>
  <c r="F9" i="1"/>
  <c r="F8" i="1"/>
  <c r="F7" i="1"/>
  <c r="F6" i="1"/>
  <c r="F5" i="1"/>
  <c r="F4" i="1"/>
  <c r="D19" i="1"/>
  <c r="I4" i="1"/>
  <c r="I5" i="1"/>
  <c r="H19" i="1" l="1"/>
  <c r="I30" i="1" l="1"/>
  <c r="H30" i="1"/>
  <c r="G30" i="1"/>
  <c r="B24" i="1" s="1"/>
  <c r="I19" i="1"/>
  <c r="G33" i="1" l="1"/>
  <c r="G35" i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<sst xmlns="http://schemas.openxmlformats.org/spreadsheetml/2006/main" count="52" uniqueCount="46">
  <si>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</si>
  <si>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</si>
  <si>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</si>
  <si>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</si>
  <si>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</si>
  <si>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</si>
  <si>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</si>
  <si>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</si>
  <si>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</si>
  <si>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</si>
  <si>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</si>
  <si>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</si>
  <si>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</si>
  <si>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</si>
  <si>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</si>
  <si>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</si>
  <si>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</si>
  <si>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</si>
  <si>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</si>
  <si>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</si>
  <si>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</si>
  <si>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</si>
  <si>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</si>
  <si>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</si>
  <si>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</si>
  <si>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</si>
  <si>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</si>
  <si>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</si>
  <si>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</si>
  <si>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</si>
  <si>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</si>
  <si>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</si>
  <si>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</si>
  <si>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</si>
  <si>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</si>
  <si>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</si>
  <si>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</si>
  <si>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28-29 / MAYIS / 2021     --DOĞU--</t>
  </si>
  <si>
    <t xml:space="preserve">YARIMAYLAR </t>
  </si>
  <si>
    <t>BDT BAŞAK DEMİR</t>
  </si>
  <si>
    <t>ŞİRİNOĞLU</t>
  </si>
  <si>
    <t>HERMES DEMİR</t>
  </si>
  <si>
    <t>ES DEMİR</t>
  </si>
  <si>
    <t>YALÇINKAYA DEMİR</t>
  </si>
  <si>
    <t>NEVA PROFİL</t>
  </si>
  <si>
    <t>2 AD İADE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</si>
</sst>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F2" sqref="F2:I2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44344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44344</v>
      </c>
      <c r="C4" s="8"/>
      <c r="D4" s="9">
        <v>3025</v>
      </c>
      <c r="E4" s="6"/>
      <c r="F4" s="7" t="str">
        <f>A4</f>
        <v xml:space="preserve">YARIMAYLAR </v>
      </c>
      <c r="G4" s="10">
        <v>3000</v>
      </c>
      <c r="H4" s="11"/>
      <c r="I4" s="62">
        <f t="shared" ref="I4" si="0">D4-G4-H4</f>
        <v>25</v>
      </c>
      <c r="J4" s="57"/>
    </row>
    <row r="5" spans="1:10" ht="18.75" x14ac:dyDescent="0.3">
      <c r="A5" s="7" t="s">
        <v>39</v>
      </c>
      <c r="B5" s="54">
        <v>44344</v>
      </c>
      <c r="C5" s="8"/>
      <c r="D5" s="9">
        <v>3540</v>
      </c>
      <c r="E5" s="6"/>
      <c r="F5" s="7" t="str">
        <f t="shared" ref="F5:F15" si="1">A5</f>
        <v>BDT BAŞAK DEMİR</v>
      </c>
      <c r="G5" s="10">
        <v>3540</v>
      </c>
      <c r="H5" s="12"/>
      <c r="I5" s="62">
        <f>D5-G5-H5</f>
        <v>0</v>
      </c>
      <c r="J5" s="57"/>
    </row>
    <row r="6" spans="1:10" ht="18.75" x14ac:dyDescent="0.3">
      <c r="A6" s="7" t="s">
        <v>40</v>
      </c>
      <c r="B6" s="54">
        <v>44344</v>
      </c>
      <c r="C6" s="8"/>
      <c r="D6" s="9">
        <v>3060</v>
      </c>
      <c r="E6" s="6"/>
      <c r="F6" s="7" t="str">
        <f t="shared" si="1"/>
        <v>ŞİRİNOĞLU</v>
      </c>
      <c r="G6" s="10"/>
      <c r="H6" s="12"/>
      <c r="I6" s="62">
        <f t="shared" ref="I6:I10" si="2">D6-G6-H6</f>
        <v>3060</v>
      </c>
      <c r="J6" s="59">
        <v>44347</v>
      </c>
    </row>
    <row r="7" spans="1:10" ht="18.75" x14ac:dyDescent="0.3">
      <c r="A7" s="7" t="s">
        <v>41</v>
      </c>
      <c r="B7" s="54">
        <v>44345</v>
      </c>
      <c r="C7" s="8"/>
      <c r="D7" s="9">
        <v>525</v>
      </c>
      <c r="E7" s="6"/>
      <c r="F7" s="7" t="str">
        <f t="shared" si="1"/>
        <v>HERMES DEMİR</v>
      </c>
      <c r="G7" s="55">
        <v>525</v>
      </c>
      <c r="H7" s="12"/>
      <c r="I7" s="62">
        <f t="shared" si="2"/>
        <v>0</v>
      </c>
      <c r="J7" s="57"/>
    </row>
    <row r="8" spans="1:10" ht="18.75" x14ac:dyDescent="0.3">
      <c r="A8" s="7" t="s">
        <v>42</v>
      </c>
      <c r="B8" s="54">
        <v>44345</v>
      </c>
      <c r="C8" s="8"/>
      <c r="D8" s="9">
        <v>2800</v>
      </c>
      <c r="E8" s="6"/>
      <c r="F8" s="7" t="str">
        <f t="shared" si="1"/>
        <v>ES DEMİR</v>
      </c>
      <c r="G8" s="55">
        <v>2800</v>
      </c>
      <c r="H8" s="11"/>
      <c r="I8" s="62">
        <f t="shared" si="2"/>
        <v>0</v>
      </c>
      <c r="J8" s="57"/>
    </row>
    <row r="9" spans="1:10" ht="18.75" x14ac:dyDescent="0.3">
      <c r="A9" s="7" t="s">
        <v>43</v>
      </c>
      <c r="B9" s="54">
        <v>44345</v>
      </c>
      <c r="C9" s="8"/>
      <c r="D9" s="9">
        <v>62000</v>
      </c>
      <c r="E9" s="6"/>
      <c r="F9" s="7" t="str">
        <f t="shared" si="1"/>
        <v>YALÇINKAYA DEMİR</v>
      </c>
      <c r="G9" s="55"/>
      <c r="H9" s="11"/>
      <c r="I9" s="62">
        <f t="shared" si="2"/>
        <v>62000</v>
      </c>
      <c r="J9" s="59">
        <v>44351</v>
      </c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>
        <f t="shared" si="2"/>
        <v>0</v>
      </c>
      <c r="J10" s="57"/>
    </row>
    <row r="11" spans="1:10" ht="18.75" x14ac:dyDescent="0.3">
      <c r="A11" s="7" t="s">
        <v>44</v>
      </c>
      <c r="B11" s="54">
        <v>44345</v>
      </c>
      <c r="C11" s="8" t="s">
        <v>45</v>
      </c>
      <c r="D11" s="9">
        <v>1040</v>
      </c>
      <c r="E11" s="6"/>
      <c r="F11" s="7" t="str">
        <f t="shared" si="1"/>
        <v>NEVA PROFİL</v>
      </c>
      <c r="G11" s="10"/>
      <c r="H11" s="11"/>
      <c r="I11" s="62">
        <f t="shared" ref="I11:I14" si="3">D11-G11</f>
        <v>1040</v>
      </c>
      <c r="J11" s="59">
        <v>44347</v>
      </c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75990</v>
      </c>
      <c r="E19" s="21"/>
      <c r="F19" s="63" t="s">
        <v>10</v>
      </c>
      <c r="G19" s="64">
        <v>10465</v>
      </c>
      <c r="H19" s="65">
        <f>SUM(H4:H18)</f>
        <v>0</v>
      </c>
      <c r="I19" s="66">
        <f>SUM(I4:I18)</f>
        <v>66125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119341</v>
      </c>
      <c r="C22" s="4">
        <v>121384</v>
      </c>
      <c r="D22" s="25">
        <f>B22-C22</f>
        <v>-2043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1580</v>
      </c>
      <c r="C23" s="29"/>
      <c r="D23" s="30">
        <f>B23/D22</f>
        <v>-0.77337249143416542</v>
      </c>
      <c r="F23" s="31" t="s">
        <v>19</v>
      </c>
      <c r="G23" s="32">
        <v>1680</v>
      </c>
      <c r="H23" s="32"/>
      <c r="I23" s="14"/>
    </row>
    <row r="24" spans="1:10" ht="19.5" thickBot="1" x14ac:dyDescent="0.3">
      <c r="A24" s="33" t="s">
        <v>20</v>
      </c>
      <c r="B24" s="34">
        <f>G30</f>
        <v>1930</v>
      </c>
      <c r="C24" s="35">
        <f>D19</f>
        <v>75990</v>
      </c>
      <c r="D24" s="36">
        <f>B24/C24</f>
        <v>2.5398078694565073E-2</v>
      </c>
      <c r="F24" s="37" t="s">
        <v>21</v>
      </c>
      <c r="G24" s="10">
        <v>120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130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1930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8535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1930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8535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2021-05-31T05:48:41Z</cp:lastPrinted>
  <dcterms:created xsi:type="dcterms:W3CDTF">2015-06-05T18:17:20Z</dcterms:created>
  <dcterms:modified xsi:type="dcterms:W3CDTF">2021-05-31T05:52:46Z</dcterms:modified>
</cp:coreProperties>
</file>